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CA1A06A2-C835-4DF4-9C29-C46472B8521C}" xr6:coauthVersionLast="37" xr6:coauthVersionMax="37" xr10:uidLastSave="{00000000-0000-0000-0000-000000000000}"/>
  <bookViews>
    <workbookView xWindow="-120" yWindow="60" windowWidth="24240" windowHeight="13560" xr2:uid="{00000000-000D-0000-FFFF-FFFF00000000}"/>
  </bookViews>
  <sheets>
    <sheet name="Форма 1" sheetId="5" r:id="rId1"/>
    <sheet name="Коды программ" sheetId="4" r:id="rId2"/>
  </sheets>
  <calcPr calcId="179021"/>
</workbook>
</file>

<file path=xl/calcChain.xml><?xml version="1.0" encoding="utf-8"?>
<calcChain xmlns="http://schemas.openxmlformats.org/spreadsheetml/2006/main">
  <c r="G44" i="5" l="1"/>
  <c r="AH43" i="5" l="1"/>
  <c r="D43" i="5"/>
  <c r="AH42" i="5"/>
  <c r="D42" i="5"/>
  <c r="AH41" i="5"/>
  <c r="D41" i="5"/>
  <c r="AH40" i="5"/>
  <c r="D40" i="5"/>
  <c r="AH39" i="5"/>
  <c r="D39" i="5"/>
  <c r="AH38" i="5" l="1"/>
  <c r="D38" i="5"/>
  <c r="AH37" i="5"/>
  <c r="D37" i="5"/>
  <c r="AH36" i="5"/>
  <c r="D36" i="5"/>
  <c r="AH35" i="5"/>
  <c r="D35" i="5"/>
  <c r="AH34" i="5"/>
  <c r="D34" i="5"/>
  <c r="AH33" i="5"/>
  <c r="D33" i="5"/>
  <c r="AH32" i="5"/>
  <c r="D32" i="5"/>
  <c r="AH31" i="5"/>
  <c r="D31" i="5"/>
  <c r="AH30" i="5"/>
  <c r="D30" i="5"/>
  <c r="AH29" i="5"/>
  <c r="D29" i="5"/>
  <c r="AH28" i="5" l="1"/>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l="1"/>
  <c r="D13" i="5"/>
  <c r="AH12" i="5"/>
  <c r="D12" i="5"/>
  <c r="AH11" i="5"/>
  <c r="D11" i="5"/>
  <c r="AH10" i="5"/>
  <c r="D10" i="5"/>
  <c r="AH9" i="5"/>
  <c r="D9" i="5"/>
</calcChain>
</file>

<file path=xl/sharedStrings.xml><?xml version="1.0" encoding="utf-8"?>
<sst xmlns="http://schemas.openxmlformats.org/spreadsheetml/2006/main" count="1518" uniqueCount="1347">
  <si>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</si>
  <si>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</si>
  <si>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</si>
  <si>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</si>
  <si>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</si>
  <si>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</si>
  <si>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</si>
  <si>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</si>
  <si>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</si>
  <si>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</si>
  <si>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</si>
  <si>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</si>
  <si>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</si>
  <si>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</si>
  <si>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</si>
  <si>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</si>
  <si>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</si>
  <si>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</si>
  <si>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</si>
  <si>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</si>
  <si>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</si>
  <si>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</si>
  <si>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</si>
  <si>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</si>
  <si>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</si>
  <si>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</si>
  <si>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</si>
  <si>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</si>
  <si>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</si>
  <si>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</si>
  <si>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</si>
  <si>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</si>
  <si>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</si>
  <si>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</si>
  <si>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</si>
  <si>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</si>
  <si>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</si>
  <si>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</si>
  <si>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</si>
  <si>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</si>
  <si>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</si>
  <si>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</si>
  <si>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</si>
  <si>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</si>
  <si>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</si>
  <si>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</si>
  <si>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</si>
  <si>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</si>
  <si>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</si>
  <si>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</si>
  <si>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</si>
  <si>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</si>
  <si>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</si>
  <si>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</si>
  <si>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</si>
  <si>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</si>
  <si>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</si>
  <si>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</si>
  <si>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</si>
  <si>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</si>
  <si>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</si>
  <si>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</si>
  <si>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</si>
  <si>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</si>
  <si>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</si>
  <si>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</si>
  <si>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</si>
  <si>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</si>
  <si>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</si>
  <si>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</si>
  <si>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</si>
  <si>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</si>
  <si>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</si>
  <si>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</si>
  <si>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</si>
  <si>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</si>
  <si>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</si>
  <si>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</si>
  <si>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</si>
  <si>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</si>
  <si>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</si>
  <si>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</si>
  <si>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</si>
  <si>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</si>
  <si>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</si>
  <si>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</si>
  <si>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</si>
  <si>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</si>
  <si>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</si>
  <si>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</si>
  <si>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</si>
  <si>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</si>
  <si>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</si>
  <si>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</si>
  <si>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</si>
  <si>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</si>
  <si>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</si>
  <si>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</si>
  <si>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</si>
  <si>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</si>
  <si>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</si>
  <si>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</si>
  <si>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</si>
  <si>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</si>
  <si>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</si>
  <si>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</si>
  <si>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</si>
  <si>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</si>
  <si>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</si>
  <si>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</si>
  <si>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</si>
  <si>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</si>
  <si>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</si>
  <si>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</si>
  <si>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</si>
  <si>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</si>
  <si>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</si>
  <si>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</si>
  <si>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</si>
  <si>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</si>
  <si>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</si>
  <si>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</si>
  <si>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</si>
  <si>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</si>
  <si>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</si>
  <si>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</si>
  <si>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</si>
  <si>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</si>
  <si>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</si>
  <si>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</si>
  <si>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</si>
  <si>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</si>
  <si>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</si>
  <si>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</si>
  <si>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</si>
  <si>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</si>
  <si>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</si>
  <si>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</si>
  <si>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</si>
  <si>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</si>
  <si>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</si>
  <si>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</si>
  <si>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</si>
  <si>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</si>
  <si>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</si>
  <si>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</si>
  <si>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</si>
  <si>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</si>
  <si>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</si>
  <si>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</si>
  <si>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</si>
  <si>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</si>
  <si>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</si>
  <si>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</si>
  <si>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</si>
  <si>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</si>
  <si>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</si>
  <si>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</si>
  <si>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</si>
  <si>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</si>
  <si>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</si>
  <si>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</si>
  <si>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</si>
  <si>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</si>
  <si>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</si>
  <si>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</si>
  <si>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</si>
  <si>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</si>
  <si>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</si>
  <si>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</si>
  <si>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</si>
  <si>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</si>
  <si>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</si>
  <si>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</si>
  <si>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</si>
  <si>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</si>
  <si>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</si>
  <si>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</si>
  <si>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</si>
  <si>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</si>
  <si>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</si>
  <si>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</si>
  <si>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</si>
  <si>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</si>
  <si>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</si>
  <si>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</si>
  <si>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</si>
  <si>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</si>
  <si>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</si>
  <si>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</si>
  <si>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</si>
  <si>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</si>
  <si>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</si>
  <si>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</si>
  <si>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</si>
  <si>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</si>
  <si>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</si>
  <si>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</si>
  <si>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</si>
  <si>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</si>
  <si>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</si>
  <si>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</si>
  <si>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</si>
  <si>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</si>
  <si>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</si>
  <si>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</si>
  <si>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</si>
  <si>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</si>
  <si>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</si>
  <si>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</si>
  <si>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</si>
  <si>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</si>
  <si>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</si>
  <si>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</si>
  <si>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</si>
  <si>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</si>
  <si>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</si>
  <si>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</si>
  <si>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</si>
  <si>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</si>
  <si>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</si>
  <si>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</si>
  <si>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</si>
  <si>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</si>
  <si>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</si>
  <si>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</si>
  <si>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</si>
  <si>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</si>
  <si>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</si>
  <si>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</si>
  <si>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</si>
  <si>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</si>
  <si>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</si>
  <si>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</si>
  <si>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</si>
  <si>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</si>
  <si>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</si>
  <si>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</si>
  <si>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</si>
  <si>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</si>
  <si>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</si>
  <si>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</si>
  <si>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</si>
  <si>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</si>
  <si>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</si>
  <si>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</si>
  <si>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</si>
  <si>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</si>
  <si>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</si>
  <si>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</si>
  <si>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</si>
  <si>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</si>
  <si>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</si>
  <si>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</si>
  <si>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</si>
  <si>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</si>
  <si>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</si>
  <si>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</si>
  <si>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</si>
  <si>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</si>
  <si>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</si>
  <si>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</si>
  <si>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</si>
  <si>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</si>
  <si>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</si>
  <si>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</si>
  <si>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</si>
  <si>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</si>
  <si>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</si>
  <si>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</si>
  <si>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</si>
  <si>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</si>
  <si>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</si>
  <si>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</si>
  <si>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</si>
  <si>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</si>
  <si>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</si>
  <si>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</si>
  <si>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</si>
  <si>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</si>
  <si>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</si>
  <si>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</si>
  <si>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</si>
  <si>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</si>
  <si>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</si>
  <si>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</si>
  <si>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</si>
  <si>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</si>
  <si>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</si>
  <si>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</si>
  <si>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</si>
  <si>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</si>
  <si>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</si>
  <si>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</si>
  <si>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</si>
  <si>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</si>
  <si>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</si>
  <si>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</si>
  <si>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</si>
  <si>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</si>
  <si>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</si>
  <si>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</si>
  <si>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</si>
  <si>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</si>
  <si>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</si>
  <si>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</si>
  <si>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</si>
  <si>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</si>
  <si>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</si>
  <si>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</si>
  <si>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</si>
  <si>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</si>
  <si>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</si>
  <si>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</si>
  <si>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</si>
  <si>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</si>
  <si>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</si>
  <si>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</si>
  <si>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</si>
  <si>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</si>
  <si>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</si>
  <si>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</si>
  <si>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</si>
  <si>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</si>
  <si>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</si>
  <si>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</si>
  <si>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</si>
  <si>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</si>
  <si>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</si>
  <si>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</si>
  <si>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</si>
  <si>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</si>
  <si>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</si>
  <si>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</si>
  <si>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</si>
  <si>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</si>
  <si>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</si>
  <si>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</si>
  <si>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</si>
  <si>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</si>
  <si>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</si>
  <si>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</si>
  <si>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</si>
  <si>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</si>
  <si>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</si>
  <si>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</si>
  <si>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</si>
  <si>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</si>
  <si>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</si>
  <si>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</si>
  <si>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</si>
  <si>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</si>
  <si>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</si>
  <si>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</si>
  <si>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</si>
  <si>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</si>
  <si>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</si>
  <si>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</si>
  <si>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</si>
  <si>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</si>
  <si>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</si>
  <si>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</si>
  <si>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</si>
  <si>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</si>
  <si>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</si>
  <si>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</si>
  <si>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</si>
  <si>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</si>
  <si>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</si>
  <si>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</si>
  <si>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</si>
  <si>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</si>
  <si>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</si>
  <si>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</si>
  <si>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</si>
  <si>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</si>
  <si>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</si>
  <si>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</si>
  <si>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</si>
  <si>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</si>
  <si>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</si>
  <si>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</si>
  <si>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</si>
  <si>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</si>
  <si>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</si>
  <si>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</si>
  <si>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</si>
  <si>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</si>
  <si>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</si>
  <si>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</si>
  <si>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</si>
  <si>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</si>
  <si>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</si>
  <si>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</si>
  <si>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</si>
  <si>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</si>
  <si>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</si>
  <si>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</si>
  <si>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</si>
  <si>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</si>
  <si>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</si>
  <si>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</si>
  <si>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</si>
  <si>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</si>
  <si>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</si>
  <si>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</si>
  <si>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</si>
  <si>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</si>
  <si>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</si>
  <si>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</si>
  <si>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</si>
  <si>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</si>
  <si>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</si>
  <si>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</si>
  <si>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</si>
  <si>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</si>
  <si>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</si>
  <si>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</si>
  <si>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</si>
  <si>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</si>
  <si>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</si>
  <si>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</si>
  <si>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</si>
  <si>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</si>
  <si>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</si>
  <si>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</si>
  <si>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</si>
  <si>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</si>
  <si>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</si>
  <si>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</si>
  <si>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</si>
  <si>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</si>
  <si>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</si>
  <si>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</si>
  <si>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</si>
  <si>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</si>
  <si>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</si>
  <si>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</si>
  <si>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</si>
  <si>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</si>
  <si>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</si>
  <si>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</si>
  <si>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</si>
  <si>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</si>
  <si>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</si>
  <si>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</si>
  <si>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</si>
  <si>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</si>
  <si>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</si>
  <si>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</si>
  <si>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</si>
  <si>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</si>
  <si>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</si>
  <si>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</si>
  <si>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</si>
  <si>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</si>
  <si>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</si>
  <si>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</si>
  <si>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</si>
  <si>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</si>
  <si>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</si>
  <si>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</si>
  <si>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</si>
  <si>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</si>
  <si>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</si>
  <si>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</si>
  <si>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</si>
  <si>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</si>
  <si>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</si>
  <si>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</si>
  <si>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</si>
  <si>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</si>
  <si>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</si>
  <si>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</si>
  <si>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</si>
  <si>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</si>
  <si>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</si>
  <si>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</si>
  <si>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</si>
  <si>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</si>
  <si>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</si>
  <si>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</si>
  <si>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</si>
  <si>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</si>
  <si>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</si>
  <si>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</si>
  <si>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</si>
  <si>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</si>
  <si>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</si>
  <si>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</si>
  <si>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</si>
  <si>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</si>
  <si>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</si>
  <si>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</si>
  <si>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</si>
  <si>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</si>
  <si>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</si>
  <si>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</si>
  <si>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</si>
  <si>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</si>
  <si>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</si>
  <si>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</si>
  <si>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</si>
  <si>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</si>
  <si>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</si>
  <si>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</si>
  <si>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</si>
  <si>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</si>
  <si>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</si>
  <si>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</si>
  <si>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</si>
  <si>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</si>
  <si>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</si>
  <si>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</si>
  <si>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</si>
  <si>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</si>
  <si>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</si>
  <si>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</si>
  <si>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</si>
  <si>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</si>
  <si>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</si>
  <si>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</si>
  <si>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</si>
  <si>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</si>
  <si>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</si>
  <si>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</si>
  <si>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</si>
  <si>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</si>
  <si>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</si>
  <si>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</si>
  <si>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</si>
  <si>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</si>
  <si>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</si>
  <si>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</si>
  <si>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</si>
  <si>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</si>
  <si>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</si>
  <si>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</si>
  <si>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</si>
  <si>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</si>
  <si>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</si>
  <si>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</si>
  <si>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</si>
  <si>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</si>
  <si>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</si>
  <si>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</si>
  <si>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</si>
  <si>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</si>
  <si>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</si>
  <si>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</si>
  <si>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</si>
  <si>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</si>
  <si>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</si>
  <si>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</si>
  <si>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</si>
  <si>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</si>
  <si>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</si>
  <si>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</si>
  <si>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</si>
  <si>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</si>
  <si>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</si>
  <si>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</si>
  <si>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</si>
  <si>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</si>
  <si>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</si>
  <si>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</si>
  <si>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</si>
  <si>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</si>
  <si>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</si>
  <si>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</si>
  <si>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</si>
  <si>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</si>
  <si>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</si>
  <si>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</si>
  <si>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</si>
  <si>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</si>
  <si>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</si>
  <si>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</si>
  <si>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</si>
  <si>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</si>
  <si>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</si>
  <si>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</si>
  <si>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</si>
  <si>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</si>
  <si>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</si>
  <si>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</si>
  <si>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</si>
  <si>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</si>
  <si>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</si>
  <si>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</si>
  <si>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</si>
  <si>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</si>
  <si>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</si>
  <si>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</si>
  <si>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</si>
  <si>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</si>
  <si>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</si>
  <si>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</si>
  <si>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</si>
  <si>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</si>
  <si>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</si>
  <si>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</si>
  <si>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</si>
  <si>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</si>
  <si>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</si>
  <si>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</si>
  <si>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</si>
  <si>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</si>
  <si>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</si>
  <si>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</si>
  <si>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</si>
  <si>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</si>
  <si>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</si>
  <si>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</si>
  <si>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</si>
  <si>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</si>
  <si>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</si>
  <si>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</si>
  <si>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</si>
  <si>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</si>
  <si>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</si>
  <si>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</si>
  <si>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</si>
  <si>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</si>
  <si>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</si>
  <si>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</si>
  <si>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</si>
  <si>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</si>
  <si>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</si>
  <si>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</si>
  <si>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</si>
  <si>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</si>
  <si>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</si>
  <si>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</si>
  <si>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</si>
  <si>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</si>
  <si>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</si>
  <si>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</si>
  <si>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</si>
  <si>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</si>
  <si>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</si>
  <si>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</si>
  <si>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</si>
  <si>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</si>
  <si>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</si>
  <si>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</si>
  <si>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</si>
  <si>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</si>
  <si>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</si>
  <si>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</si>
  <si>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</si>
  <si>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</si>
  <si>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</si>
  <si>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</si>
  <si>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</si>
  <si>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</si>
  <si>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</si>
  <si>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</si>
  <si>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</si>
  <si>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</si>
  <si>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</si>
  <si>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</si>
  <si>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</si>
  <si>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</si>
  <si>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</si>
  <si>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</si>
  <si>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</si>
  <si>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</si>
  <si>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</si>
  <si>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</si>
  <si>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</si>
  <si>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</si>
  <si>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</si>
  <si>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</si>
  <si>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</si>
  <si>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</si>
  <si>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</si>
  <si>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</si>
  <si>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</si>
  <si>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</si>
  <si>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</si>
  <si>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</si>
  <si>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</si>
  <si>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</si>
  <si>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</si>
  <si>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</si>
  <si>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</si>
  <si>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</si>
  <si>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</si>
  <si>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</si>
  <si>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</si>
  <si>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</si>
  <si>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</si>
  <si>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</si>
  <si>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</si>
  <si>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</si>
  <si>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</si>
  <si>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</si>
  <si>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</si>
  <si>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</si>
  <si>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</si>
  <si>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</si>
  <si>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</si>
  <si>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</si>
  <si>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</si>
  <si>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</si>
  <si>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</si>
  <si>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</si>
  <si>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</si>
  <si>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</si>
  <si>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</si>
  <si>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</si>
  <si>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</si>
  <si>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</si>
  <si>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</si>
  <si>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</si>
  <si>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</si>
  <si>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</si>
  <si>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</si>
  <si>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</si>
  <si>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</si>
  <si>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</si>
  <si>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</si>
  <si>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</si>
  <si>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</si>
  <si>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</si>
  <si>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</si>
  <si>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</si>
  <si>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</si>
  <si>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</si>
  <si>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</si>
  <si>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</si>
  <si>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</si>
  <si>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</si>
  <si>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</si>
  <si>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</si>
  <si>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</si>
  <si>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</si>
  <si>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</si>
  <si>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</si>
  <si>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</si>
  <si>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</si>
  <si>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</si>
  <si>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</si>
  <si>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</si>
  <si>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</si>
  <si>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</si>
  <si>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</si>
  <si>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</si>
  <si>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</si>
  <si>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</si>
  <si>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</si>
  <si>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</si>
  <si>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</si>
  <si>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</si>
  <si>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</si>
  <si>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</si>
  <si>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</si>
  <si>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</si>
  <si>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</si>
  <si>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</si>
  <si>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</si>
  <si>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</si>
  <si>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</si>
  <si>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</si>
  <si>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</si>
  <si>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</si>
  <si>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</si>
  <si>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</si>
  <si>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</si>
  <si>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</si>
  <si>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</si>
  <si>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</si>
  <si>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</si>
  <si>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</si>
  <si>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</si>
  <si>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</si>
  <si>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</si>
  <si>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</si>
  <si>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</si>
  <si>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</si>
  <si>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</si>
  <si>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</si>
  <si>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</si>
  <si>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</si>
  <si>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</si>
  <si>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</si>
  <si>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</si>
  <si>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</si>
  <si>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</si>
  <si>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</si>
  <si>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</si>
  <si>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</si>
  <si>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</si>
  <si>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</si>
  <si>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</si>
  <si>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</si>
  <si>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</si>
  <si>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</si>
  <si>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</si>
  <si>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</si>
  <si>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</si>
  <si>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</si>
  <si>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</si>
  <si>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</si>
  <si>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</si>
  <si>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</si>
  <si>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</si>
  <si>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</si>
  <si>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</si>
  <si>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</si>
  <si>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</si>
  <si>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</si>
  <si>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</si>
  <si>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</si>
  <si>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</si>
  <si>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</si>
  <si>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</si>
  <si>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</si>
  <si>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</si>
  <si>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</si>
  <si>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</si>
  <si>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</si>
  <si>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</si>
  <si>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</si>
  <si>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</si>
  <si>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</si>
  <si>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</si>
  <si>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</si>
  <si>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</si>
  <si>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</si>
  <si>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</si>
  <si>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</si>
  <si>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</si>
  <si>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</si>
  <si>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</si>
  <si>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</si>
  <si>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</si>
  <si>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</si>
  <si>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</si>
  <si>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</si>
  <si>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</si>
  <si>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</si>
  <si>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</si>
  <si>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</si>
  <si>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</si>
  <si>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</si>
  <si>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</si>
  <si>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</si>
  <si>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</si>
  <si>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</si>
  <si>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</si>
  <si>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</si>
  <si>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</si>
  <si>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</si>
  <si>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</si>
  <si>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</si>
  <si>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</si>
  <si>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</si>
  <si>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</si>
  <si>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</si>
  <si>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</si>
  <si>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</si>
  <si>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</si>
  <si>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</si>
  <si>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</si>
  <si>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</si>
  <si>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</si>
  <si>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</si>
  <si>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</si>
  <si>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</si>
  <si>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</si>
  <si>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</si>
  <si>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</si>
  <si>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</si>
  <si>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</si>
  <si>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</si>
  <si>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</si>
  <si>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</si>
  <si>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</si>
  <si>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</si>
  <si>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</si>
  <si>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</si>
  <si>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</si>
  <si>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</si>
  <si>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</si>
  <si>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</si>
  <si>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</si>
  <si>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</si>
  <si>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</si>
  <si>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</si>
  <si>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</si>
  <si>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</si>
  <si>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</si>
  <si>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</si>
  <si>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</si>
  <si>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</si>
  <si>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</si>
  <si>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</si>
  <si>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</si>
  <si>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</si>
  <si>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</si>
  <si>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</si>
  <si>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</si>
  <si>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</si>
  <si>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</si>
  <si>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</si>
  <si>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</si>
  <si>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</si>
  <si>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</si>
  <si>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</si>
  <si>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</si>
  <si>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</si>
  <si>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</si>
  <si>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</si>
  <si>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</si>
  <si>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</si>
  <si>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</si>
  <si>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</si>
  <si>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</si>
  <si>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</si>
  <si>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</si>
  <si>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</si>
  <si>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</si>
  <si>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</si>
  <si>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</si>
  <si>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</si>
  <si>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</si>
  <si>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</si>
  <si>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</si>
  <si>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</si>
  <si>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</si>
  <si>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</si>
  <si>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</si>
  <si>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</si>
  <si>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</si>
  <si>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</si>
  <si>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</si>
  <si>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</si>
  <si>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</si>
  <si>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</si>
  <si>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</si>
  <si>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</si>
  <si>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</si>
  <si>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</si>
  <si>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</si>
  <si>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</si>
  <si>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</si>
  <si>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</si>
  <si>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</si>
  <si>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</si>
  <si>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</si>
  <si>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</si>
  <si>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</si>
  <si>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</si>
  <si>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</si>
  <si>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</si>
  <si>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</si>
  <si>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</si>
  <si>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</si>
  <si>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</si>
  <si>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</si>
  <si>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</si>
  <si>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</si>
  <si>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</si>
  <si>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</si>
  <si>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</si>
  <si>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</si>
  <si>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</si>
  <si>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</si>
  <si>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</si>
  <si>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</si>
  <si>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</si>
  <si>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</si>
  <si>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</si>
  <si>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</si>
  <si>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</si>
  <si>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</si>
  <si>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</si>
  <si>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</si>
  <si>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</si>
  <si>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</si>
  <si>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</si>
  <si>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</si>
  <si>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</si>
  <si>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</si>
  <si>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</si>
  <si>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</si>
  <si>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</si>
  <si>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</si>
  <si>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</si>
  <si>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</si>
  <si>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</si>
  <si>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</si>
  <si>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</si>
  <si>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</si>
  <si>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</si>
  <si>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</si>
  <si>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</si>
  <si>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</si>
  <si>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</si>
  <si>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</si>
  <si>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</si>
  <si>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</si>
  <si>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</si>
  <si>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</si>
  <si>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</si>
  <si>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</si>
  <si>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</si>
  <si>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</si>
  <si>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</si>
  <si>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</si>
  <si>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</si>
  <si>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</si>
  <si>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</si>
  <si>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</si>
  <si>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</si>
  <si>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</si>
  <si>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</si>
  <si>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</si>
  <si>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</si>
  <si>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</si>
  <si>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</si>
  <si>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</si>
  <si>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</si>
  <si>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</si>
  <si>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</si>
  <si>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</si>
  <si>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</si>
  <si>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</si>
  <si>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</si>
  <si>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</si>
  <si>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</si>
  <si>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</si>
  <si>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</si>
  <si>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</si>
  <si>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</si>
  <si>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</si>
  <si>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</si>
  <si>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</si>
  <si>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</si>
  <si>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</si>
  <si>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</si>
  <si>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</si>
  <si>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</si>
  <si>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</si>
  <si>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</si>
  <si>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</si>
  <si>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</si>
  <si>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</si>
  <si>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</si>
  <si>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</si>
  <si>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</si>
  <si>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</si>
  <si>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</si>
  <si>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</si>
  <si>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</si>
  <si>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</si>
  <si>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</si>
  <si>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</si>
  <si>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</si>
  <si>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</si>
  <si>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</si>
  <si>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</si>
  <si>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</si>
  <si>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</si>
  <si>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</si>
  <si>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</si>
  <si>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</si>
  <si>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</si>
  <si>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</si>
  <si>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</si>
  <si>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</si>
  <si>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</si>
  <si>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</si>
  <si>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</si>
  <si>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</si>
  <si>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</si>
  <si>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</si>
  <si>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</si>
  <si>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</si>
  <si>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</si>
  <si>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</si>
  <si>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</si>
  <si>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</si>
  <si>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</si>
  <si>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</si>
  <si>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</si>
  <si>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</si>
  <si>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</si>
  <si>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</si>
  <si>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</si>
  <si>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</si>
  <si>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</si>
  <si>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</si>
  <si>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</si>
  <si>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</si>
  <si>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</si>
  <si>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</si>
  <si>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</si>
  <si>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</si>
  <si>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</si>
  <si>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</si>
  <si>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</si>
  <si>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</si>
  <si>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</si>
  <si>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</si>
  <si>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</si>
  <si>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</si>
  <si>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</si>
  <si>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</si>
  <si>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</si>
  <si>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</si>
  <si>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</si>
  <si>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</si>
  <si>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</si>
  <si>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</si>
  <si>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</si>
  <si>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</si>
  <si>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</si>
  <si>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</si>
  <si>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</si>
  <si>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</si>
  <si>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</si>
  <si>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</si>
  <si>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</si>
  <si>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</si>
  <si>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</si>
  <si>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</si>
  <si>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</si>
  <si>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</si>
  <si>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</si>
  <si>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</si>
  <si>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</si>
  <si>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</si>
  <si>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</si>
  <si>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</si>
  <si>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</si>
  <si>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</si>
  <si>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</si>
  <si>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</si>
  <si>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</si>
  <si>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</si>
  <si>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</si>
  <si>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</si>
  <si>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</si>
  <si>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</si>
  <si>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</si>
  <si>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</si>
  <si>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</si>
  <si>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</si>
  <si>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</si>
  <si>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</si>
  <si>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</si>
  <si>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</si>
  <si>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</si>
  <si>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</si>
  <si>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</si>
  <si>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</si>
  <si>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</si>
  <si>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</si>
  <si>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</si>
  <si>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</si>
  <si>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</si>
  <si>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</si>
  <si>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</si>
  <si>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</si>
  <si>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</si>
  <si>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</si>
  <si>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</si>
  <si>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</si>
  <si>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</si>
  <si>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</si>
  <si>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</si>
  <si>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</si>
  <si>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</si>
  <si>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</si>
  <si>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</si>
  <si>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</si>
  <si>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</si>
  <si>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</si>
  <si>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</si>
  <si>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</si>
  <si>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</si>
  <si>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</si>
  <si>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</si>
  <si>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</si>
  <si>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</si>
  <si>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</si>
  <si>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</si>
  <si>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</si>
  <si>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</si>
  <si>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</si>
  <si>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</si>
  <si>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</si>
  <si>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</si>
  <si>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</si>
  <si>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</si>
  <si>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</si>
  <si>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</si>
  <si>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</si>
  <si>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</si>
  <si>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</si>
  <si>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</si>
  <si>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</si>
  <si>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</si>
  <si>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</si>
  <si>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</si>
  <si>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</si>
  <si>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</si>
  <si>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</si>
  <si>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</si>
  <si>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</si>
  <si>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</si>
  <si>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</si>
  <si>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</si>
  <si>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</si>
  <si>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</si>
  <si>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</si>
  <si>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</si>
  <si>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</si>
  <si>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</si>
  <si>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</si>
  <si>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</si>
  <si>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</si>
  <si>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</si>
  <si>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</si>
  <si>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</si>
  <si>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</si>
  <si>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</si>
  <si>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</si>
  <si>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</si>
  <si>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</si>
  <si>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</si>
  <si>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</si>
  <si>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</si>
  <si>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</si>
  <si>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</si>
  <si>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</si>
  <si>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</si>
  <si>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</si>
  <si>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</si>
  <si>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</si>
  <si>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</si>
  <si>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</si>
  <si>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</si>
  <si>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</si>
  <si>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</si>
  <si>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</si>
  <si>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</si>
  <si>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</si>
  <si>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</si>
  <si>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</si>
  <si>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</si>
  <si>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</si>
  <si>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</si>
  <si>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</si>
  <si>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</si>
  <si>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</si>
  <si>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</si>
  <si>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</si>
  <si>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</si>
  <si>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</si>
  <si>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</si>
  <si>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</si>
  <si>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</si>
  <si>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</si>
  <si>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</si>
  <si>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</si>
  <si>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</si>
  <si>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</si>
  <si>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</si>
  <si>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</si>
  <si>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</si>
  <si>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</si>
  <si>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</si>
  <si>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</si>
  <si>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</si>
  <si>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</si>
  <si>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</si>
  <si>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</si>
  <si>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</si>
  <si>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</si>
  <si>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</si>
  <si>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</si>
  <si>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</si>
  <si>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</si>
  <si>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</si>
  <si>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</si>
  <si>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</si>
  <si>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</si>
  <si>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</si>
  <si>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</si>
  <si>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</si>
  <si>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</si>
  <si>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</si>
  <si>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</si>
  <si>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</si>
  <si>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</si>
  <si>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</si>
  <si>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</si>
  <si>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</si>
  <si>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</si>
  <si>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</si>
  <si>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</si>
  <si>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</si>
  <si>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</si>
  <si>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</si>
  <si>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</si>
  <si>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</si>
  <si>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</si>
  <si>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</si>
  <si>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</si>
  <si>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</si>
  <si>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</si>
  <si>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</si>
  <si>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</si>
  <si>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</si>
  <si>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</si>
  <si>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</si>
  <si>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</si>
  <si>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</si>
  <si>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</si>
  <si>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</si>
  <si>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</si>
  <si>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</si>
  <si>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</si>
  <si>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</si>
  <si>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</si>
  <si>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</si>
  <si>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</si>
  <si>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</si>
  <si>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</si>
  <si>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</si>
  <si>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</si>
  <si>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</si>
  <si>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</si>
  <si>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</si>
  <si>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</si>
  <si>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</si>
  <si>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</si>
  <si>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</si>
  <si>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(человек)
</t>
  </si>
  <si>
    <t>avdusheva_e@novindteh.ru</t>
  </si>
  <si>
    <t>заместитель директора по УПР</t>
  </si>
  <si>
    <t>Авдушева Елена Владимировна</t>
  </si>
  <si>
    <t>8(81852)4-48-22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</si>
</sst>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11"/>
      <color theme="10"/>
      <name val="Calibri"/>
      <family val="2"/>
      <scheme val="minor"/>
    </font>
    <font>
      <sz val="14"/>
      <name val="Times New Roman"/>
      <family val="1"/>
      <charset val="204"/>
    </font>
    <font>
      <sz val="12"/>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5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3" fillId="0" borderId="0" xfId="1" applyFont="1" applyAlignment="1">
      <alignment horizontal="center" vertical="center"/>
    </xf>
    <xf numFmtId="0" fontId="15" fillId="0" borderId="1" xfId="1" applyFont="1" applyBorder="1" applyAlignment="1">
      <alignment horizontal="center" wrapText="1"/>
    </xf>
    <xf numFmtId="0" fontId="15" fillId="0" borderId="1" xfId="1" applyFont="1" applyBorder="1" applyAlignment="1">
      <alignment horizontal="center" vertical="center" wrapText="1"/>
    </xf>
    <xf numFmtId="0" fontId="15" fillId="0" borderId="1" xfId="2" applyFont="1" applyBorder="1" applyAlignment="1">
      <alignment horizontal="center" vertical="center" wrapText="1"/>
    </xf>
    <xf numFmtId="1" fontId="9" fillId="0" borderId="0" xfId="1" applyNumberFormat="1" applyFont="1" applyAlignment="1">
      <alignment horizontal="center" vertical="center"/>
    </xf>
    <xf numFmtId="0" fontId="16" fillId="0" borderId="1" xfId="1" applyFont="1" applyBorder="1" applyAlignment="1">
      <alignment horizontal="center" vertical="top" wrapText="1"/>
    </xf>
    <xf numFmtId="49" fontId="16" fillId="3" borderId="1" xfId="1" applyNumberFormat="1" applyFont="1" applyFill="1" applyBorder="1" applyAlignment="1">
      <alignment horizontal="center" vertical="top"/>
    </xf>
    <xf numFmtId="0" fontId="16" fillId="3" borderId="1" xfId="1" applyFont="1" applyFill="1" applyBorder="1" applyAlignment="1">
      <alignment horizontal="left" vertical="top" wrapText="1"/>
    </xf>
    <xf numFmtId="1" fontId="16" fillId="0" borderId="1" xfId="1" applyNumberFormat="1" applyFont="1" applyBorder="1" applyAlignment="1">
      <alignment horizontal="center" vertical="center"/>
    </xf>
    <xf numFmtId="0" fontId="16" fillId="0" borderId="1" xfId="1" applyFont="1" applyBorder="1" applyAlignment="1">
      <alignment horizontal="center" vertical="center" wrapText="1"/>
    </xf>
    <xf numFmtId="0" fontId="16" fillId="3" borderId="1" xfId="1" applyFont="1" applyFill="1" applyBorder="1" applyAlignment="1">
      <alignment vertical="top" wrapText="1"/>
    </xf>
    <xf numFmtId="1" fontId="17" fillId="0" borderId="1" xfId="1" applyNumberFormat="1" applyFont="1" applyBorder="1" applyAlignment="1">
      <alignment horizontal="center" vertical="center"/>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dusheva_e@novindteh.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0"/>
  <sheetViews>
    <sheetView tabSelected="1" zoomScale="90" zoomScaleNormal="90" workbookViewId="0">
      <selection activeCell="A3" sqref="A3:AG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2"/>
      <c r="AH1" s="21" t="s">
        <v>1337</v>
      </c>
    </row>
    <row r="2" spans="1:34" ht="20.25" x14ac:dyDescent="0.3">
      <c r="A2" s="8"/>
    </row>
    <row r="3" spans="1:34" ht="192.95" customHeight="1" x14ac:dyDescent="0.3">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5" spans="1:34" s="3" customFormat="1" ht="42.75" customHeight="1" x14ac:dyDescent="0.25">
      <c r="A5" s="37" t="s">
        <v>1323</v>
      </c>
      <c r="B5" s="37" t="s">
        <v>1341</v>
      </c>
      <c r="C5" s="37" t="s">
        <v>1326</v>
      </c>
      <c r="D5" s="37" t="s">
        <v>1324</v>
      </c>
      <c r="E5" s="37" t="s">
        <v>8</v>
      </c>
      <c r="F5" s="37" t="s">
        <v>1325</v>
      </c>
      <c r="G5" s="39" t="s">
        <v>1342</v>
      </c>
      <c r="H5" s="41" t="s">
        <v>1340</v>
      </c>
      <c r="I5" s="42"/>
      <c r="J5" s="42"/>
      <c r="K5" s="42"/>
      <c r="L5" s="42"/>
      <c r="M5" s="42"/>
      <c r="N5" s="42"/>
      <c r="O5" s="42"/>
      <c r="P5" s="42"/>
      <c r="Q5" s="42"/>
      <c r="R5" s="42"/>
      <c r="S5" s="42"/>
      <c r="T5" s="42"/>
      <c r="U5" s="42"/>
      <c r="V5" s="42"/>
      <c r="W5" s="42"/>
      <c r="X5" s="42"/>
      <c r="Y5" s="42"/>
      <c r="Z5" s="42"/>
      <c r="AA5" s="42"/>
      <c r="AB5" s="42"/>
      <c r="AC5" s="42"/>
      <c r="AD5" s="42"/>
      <c r="AE5" s="42"/>
      <c r="AF5" s="53"/>
      <c r="AG5" s="35" t="s">
        <v>1336</v>
      </c>
      <c r="AH5" s="50" t="s">
        <v>1327</v>
      </c>
    </row>
    <row r="6" spans="1:34" s="3" customFormat="1" ht="51.75" customHeight="1" x14ac:dyDescent="0.25">
      <c r="A6" s="38"/>
      <c r="B6" s="38"/>
      <c r="C6" s="38"/>
      <c r="D6" s="38"/>
      <c r="E6" s="38"/>
      <c r="F6" s="38"/>
      <c r="G6" s="39"/>
      <c r="H6" s="46" t="s">
        <v>9</v>
      </c>
      <c r="I6" s="47"/>
      <c r="J6" s="47"/>
      <c r="K6" s="47"/>
      <c r="L6" s="47"/>
      <c r="M6" s="48"/>
      <c r="N6" s="43" t="s">
        <v>730</v>
      </c>
      <c r="O6" s="44"/>
      <c r="P6" s="45"/>
      <c r="Q6" s="43" t="s">
        <v>735</v>
      </c>
      <c r="R6" s="44"/>
      <c r="S6" s="44"/>
      <c r="T6" s="45"/>
      <c r="U6" s="46" t="s">
        <v>733</v>
      </c>
      <c r="V6" s="47"/>
      <c r="W6" s="47"/>
      <c r="X6" s="47"/>
      <c r="Y6" s="47"/>
      <c r="Z6" s="48"/>
      <c r="AA6" s="41" t="s">
        <v>1338</v>
      </c>
      <c r="AB6" s="42"/>
      <c r="AC6" s="42"/>
      <c r="AD6" s="42"/>
      <c r="AE6" s="42"/>
      <c r="AF6" s="42"/>
      <c r="AG6" s="36"/>
      <c r="AH6" s="50"/>
    </row>
    <row r="7" spans="1:34" s="4" customFormat="1" ht="255.75" customHeight="1" x14ac:dyDescent="0.25">
      <c r="A7" s="38"/>
      <c r="B7" s="38"/>
      <c r="C7" s="38"/>
      <c r="D7" s="52"/>
      <c r="E7" s="38"/>
      <c r="F7" s="38"/>
      <c r="G7" s="40"/>
      <c r="H7" s="9" t="s">
        <v>1330</v>
      </c>
      <c r="I7" s="18" t="s">
        <v>731</v>
      </c>
      <c r="J7" s="18" t="s">
        <v>737</v>
      </c>
      <c r="K7" s="9" t="s">
        <v>742</v>
      </c>
      <c r="L7" s="10" t="s">
        <v>1331</v>
      </c>
      <c r="M7" s="16" t="s">
        <v>691</v>
      </c>
      <c r="N7" s="14" t="s">
        <v>720</v>
      </c>
      <c r="O7" s="17" t="s">
        <v>726</v>
      </c>
      <c r="P7" s="16" t="s">
        <v>690</v>
      </c>
      <c r="Q7" s="16" t="s">
        <v>740</v>
      </c>
      <c r="R7" s="13" t="s">
        <v>732</v>
      </c>
      <c r="S7" s="13" t="s">
        <v>1332</v>
      </c>
      <c r="T7" s="13" t="s">
        <v>739</v>
      </c>
      <c r="U7" s="16" t="s">
        <v>727</v>
      </c>
      <c r="V7" s="16" t="s">
        <v>724</v>
      </c>
      <c r="W7" s="16" t="s">
        <v>1333</v>
      </c>
      <c r="X7" s="16" t="s">
        <v>1334</v>
      </c>
      <c r="Y7" s="16" t="s">
        <v>1335</v>
      </c>
      <c r="Z7" s="16" t="s">
        <v>1339</v>
      </c>
      <c r="AA7" s="15" t="s">
        <v>728</v>
      </c>
      <c r="AB7" s="15" t="s">
        <v>741</v>
      </c>
      <c r="AC7" s="15" t="s">
        <v>729</v>
      </c>
      <c r="AD7" s="15" t="s">
        <v>736</v>
      </c>
      <c r="AE7" s="15" t="s">
        <v>738</v>
      </c>
      <c r="AF7" s="15" t="s">
        <v>734</v>
      </c>
      <c r="AG7" s="36"/>
      <c r="AH7" s="50"/>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7" t="s">
        <v>683</v>
      </c>
      <c r="B9" s="27" t="s">
        <v>598</v>
      </c>
      <c r="C9" s="27" t="s">
        <v>30</v>
      </c>
      <c r="D9" s="27" t="str">
        <f>VLOOKUP(C9,'Коды программ'!$A$2:$B$578,2,FALSE)</f>
        <v>Мастер общестроительных работ</v>
      </c>
      <c r="E9" s="28" t="s">
        <v>10</v>
      </c>
      <c r="F9" s="29" t="s">
        <v>721</v>
      </c>
      <c r="G9" s="33">
        <v>16</v>
      </c>
      <c r="H9" s="30">
        <v>10</v>
      </c>
      <c r="I9" s="30">
        <v>9</v>
      </c>
      <c r="J9" s="30">
        <v>8</v>
      </c>
      <c r="K9" s="30">
        <v>0</v>
      </c>
      <c r="L9" s="30">
        <v>0</v>
      </c>
      <c r="M9" s="30">
        <v>0</v>
      </c>
      <c r="N9" s="30">
        <v>4</v>
      </c>
      <c r="O9" s="30">
        <v>0</v>
      </c>
      <c r="P9" s="30">
        <v>0</v>
      </c>
      <c r="Q9" s="30">
        <v>1</v>
      </c>
      <c r="R9" s="30">
        <v>0</v>
      </c>
      <c r="S9" s="30">
        <v>0</v>
      </c>
      <c r="T9" s="30">
        <v>0</v>
      </c>
      <c r="U9" s="30">
        <v>0</v>
      </c>
      <c r="V9" s="30">
        <v>1</v>
      </c>
      <c r="W9" s="30">
        <v>0</v>
      </c>
      <c r="X9" s="30">
        <v>0</v>
      </c>
      <c r="Y9" s="30">
        <v>0</v>
      </c>
      <c r="Z9" s="30">
        <v>0</v>
      </c>
      <c r="AA9" s="30">
        <v>0</v>
      </c>
      <c r="AB9" s="30">
        <v>0</v>
      </c>
      <c r="AC9" s="30">
        <v>0</v>
      </c>
      <c r="AD9" s="30">
        <v>0</v>
      </c>
      <c r="AE9" s="30">
        <v>0</v>
      </c>
      <c r="AF9" s="30">
        <v>0</v>
      </c>
      <c r="AG9" s="30">
        <v>0</v>
      </c>
      <c r="AH9" s="3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683</v>
      </c>
      <c r="B10" s="27" t="s">
        <v>598</v>
      </c>
      <c r="C10" s="27" t="s">
        <v>30</v>
      </c>
      <c r="D10" s="27" t="str">
        <f>VLOOKUP(C10,'Коды программ'!$A$2:$B$578,2,FALSE)</f>
        <v>Мастер общестроительных работ</v>
      </c>
      <c r="E10" s="28" t="s">
        <v>11</v>
      </c>
      <c r="F10" s="32" t="s">
        <v>722</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683</v>
      </c>
      <c r="B11" s="27" t="s">
        <v>598</v>
      </c>
      <c r="C11" s="27" t="s">
        <v>30</v>
      </c>
      <c r="D11" s="27" t="str">
        <f>VLOOKUP(C11,'Коды программ'!$A$2:$B$578,2,FALSE)</f>
        <v>Мастер общестроительных работ</v>
      </c>
      <c r="E11" s="28" t="s">
        <v>12</v>
      </c>
      <c r="F11" s="32" t="s">
        <v>723</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1" t="str">
        <f t="shared" si="0"/>
        <v>проверка пройдена</v>
      </c>
    </row>
    <row r="12" spans="1:34" s="4" customFormat="1" ht="36.75" customHeight="1" x14ac:dyDescent="0.25">
      <c r="A12" s="27" t="s">
        <v>683</v>
      </c>
      <c r="B12" s="27" t="s">
        <v>598</v>
      </c>
      <c r="C12" s="27" t="s">
        <v>30</v>
      </c>
      <c r="D12" s="27" t="str">
        <f>VLOOKUP(C12,'Коды программ'!$A$2:$B$578,2,FALSE)</f>
        <v>Мастер общестроительных работ</v>
      </c>
      <c r="E12" s="28" t="s">
        <v>13</v>
      </c>
      <c r="F12" s="32" t="s">
        <v>15</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1" t="str">
        <f t="shared" si="0"/>
        <v>проверка пройдена</v>
      </c>
    </row>
    <row r="13" spans="1:34" s="4" customFormat="1" ht="31.5" x14ac:dyDescent="0.25">
      <c r="A13" s="27" t="s">
        <v>683</v>
      </c>
      <c r="B13" s="27" t="s">
        <v>598</v>
      </c>
      <c r="C13" s="27" t="s">
        <v>30</v>
      </c>
      <c r="D13" s="27" t="str">
        <f>VLOOKUP(C13,'Коды программ'!$A$2:$B$578,2,FALSE)</f>
        <v>Мастер общестроительных работ</v>
      </c>
      <c r="E13" s="28" t="s">
        <v>14</v>
      </c>
      <c r="F13" s="32" t="s">
        <v>18</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1" t="str">
        <f t="shared" si="0"/>
        <v>проверка пройдена</v>
      </c>
    </row>
    <row r="14" spans="1:34" ht="47.25" x14ac:dyDescent="0.3">
      <c r="A14" s="27" t="s">
        <v>683</v>
      </c>
      <c r="B14" s="27" t="s">
        <v>598</v>
      </c>
      <c r="C14" s="27" t="s">
        <v>160</v>
      </c>
      <c r="D14" s="27" t="str">
        <f>VLOOKUP(C14,'Коды программ'!$A$2:$B$578,2,FALSE)</f>
        <v>Машинист лесозаготовительных и трелевочных машин</v>
      </c>
      <c r="E14" s="28" t="s">
        <v>10</v>
      </c>
      <c r="F14" s="29" t="s">
        <v>721</v>
      </c>
      <c r="G14" s="33">
        <v>17</v>
      </c>
      <c r="H14" s="30">
        <v>11</v>
      </c>
      <c r="I14" s="30">
        <v>6</v>
      </c>
      <c r="J14" s="30">
        <v>6</v>
      </c>
      <c r="K14" s="30">
        <v>0</v>
      </c>
      <c r="L14" s="30">
        <v>0</v>
      </c>
      <c r="M14" s="30">
        <v>1</v>
      </c>
      <c r="N14" s="30">
        <v>2</v>
      </c>
      <c r="O14" s="30">
        <v>3</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47.25" x14ac:dyDescent="0.3">
      <c r="A15" s="27" t="s">
        <v>683</v>
      </c>
      <c r="B15" s="27" t="s">
        <v>598</v>
      </c>
      <c r="C15" s="27" t="s">
        <v>160</v>
      </c>
      <c r="D15" s="27" t="str">
        <f>VLOOKUP(C15,'Коды программ'!$A$2:$B$578,2,FALSE)</f>
        <v>Машинист лесозаготовительных и трелевочных машин</v>
      </c>
      <c r="E15" s="28" t="s">
        <v>11</v>
      </c>
      <c r="F15" s="32" t="s">
        <v>722</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64.5" customHeight="1" x14ac:dyDescent="0.3">
      <c r="A16" s="27" t="s">
        <v>683</v>
      </c>
      <c r="B16" s="27" t="s">
        <v>598</v>
      </c>
      <c r="C16" s="27" t="s">
        <v>160</v>
      </c>
      <c r="D16" s="27" t="str">
        <f>VLOOKUP(C16,'Коды программ'!$A$2:$B$578,2,FALSE)</f>
        <v>Машинист лесозаготовительных и трелевочных машин</v>
      </c>
      <c r="E16" s="28" t="s">
        <v>12</v>
      </c>
      <c r="F16" s="32" t="s">
        <v>723</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1" t="str">
        <f t="shared" si="1"/>
        <v>проверка пройдена</v>
      </c>
    </row>
    <row r="17" spans="1:34" ht="47.25" x14ac:dyDescent="0.3">
      <c r="A17" s="27" t="s">
        <v>683</v>
      </c>
      <c r="B17" s="27" t="s">
        <v>598</v>
      </c>
      <c r="C17" s="27" t="s">
        <v>160</v>
      </c>
      <c r="D17" s="27" t="str">
        <f>VLOOKUP(C17,'Коды программ'!$A$2:$B$578,2,FALSE)</f>
        <v>Машинист лесозаготовительных и трелевочных машин</v>
      </c>
      <c r="E17" s="28" t="s">
        <v>13</v>
      </c>
      <c r="F17" s="32" t="s">
        <v>15</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1" t="str">
        <f t="shared" si="1"/>
        <v>проверка пройдена</v>
      </c>
    </row>
    <row r="18" spans="1:34" ht="114" customHeight="1" x14ac:dyDescent="0.3">
      <c r="A18" s="27" t="s">
        <v>683</v>
      </c>
      <c r="B18" s="27" t="s">
        <v>598</v>
      </c>
      <c r="C18" s="27" t="s">
        <v>160</v>
      </c>
      <c r="D18" s="27" t="str">
        <f>VLOOKUP(C18,'Коды программ'!$A$2:$B$578,2,FALSE)</f>
        <v>Машинист лесозаготовительных и трелевочных машин</v>
      </c>
      <c r="E18" s="28" t="s">
        <v>14</v>
      </c>
      <c r="F18" s="32" t="s">
        <v>18</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1" t="str">
        <f t="shared" si="1"/>
        <v>проверка пройдена</v>
      </c>
    </row>
    <row r="19" spans="1:34" ht="31.5" x14ac:dyDescent="0.3">
      <c r="A19" s="27" t="s">
        <v>683</v>
      </c>
      <c r="B19" s="27" t="s">
        <v>598</v>
      </c>
      <c r="C19" s="27" t="s">
        <v>186</v>
      </c>
      <c r="D19" s="27" t="str">
        <f>VLOOKUP(C19,'Коды программ'!$A$2:$B$578,2,FALSE)</f>
        <v>Мастер слесарных работ</v>
      </c>
      <c r="E19" s="28" t="s">
        <v>10</v>
      </c>
      <c r="F19" s="29" t="s">
        <v>721</v>
      </c>
      <c r="G19" s="33">
        <v>15</v>
      </c>
      <c r="H19" s="30">
        <v>14</v>
      </c>
      <c r="I19" s="30">
        <v>10</v>
      </c>
      <c r="J19" s="30">
        <v>10</v>
      </c>
      <c r="K19" s="30">
        <v>0</v>
      </c>
      <c r="L19" s="30">
        <v>0</v>
      </c>
      <c r="M19" s="30">
        <v>0</v>
      </c>
      <c r="N19" s="30">
        <v>0</v>
      </c>
      <c r="O19" s="30">
        <v>1</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5" x14ac:dyDescent="0.3">
      <c r="A20" s="27" t="s">
        <v>683</v>
      </c>
      <c r="B20" s="27" t="s">
        <v>598</v>
      </c>
      <c r="C20" s="27" t="s">
        <v>186</v>
      </c>
      <c r="D20" s="27" t="str">
        <f>VLOOKUP(C20,'Коды программ'!$A$2:$B$578,2,FALSE)</f>
        <v>Мастер слесарных работ</v>
      </c>
      <c r="E20" s="28" t="s">
        <v>11</v>
      </c>
      <c r="F20" s="32" t="s">
        <v>722</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31.5" x14ac:dyDescent="0.3">
      <c r="A21" s="27" t="s">
        <v>683</v>
      </c>
      <c r="B21" s="27" t="s">
        <v>598</v>
      </c>
      <c r="C21" s="27" t="s">
        <v>186</v>
      </c>
      <c r="D21" s="27" t="str">
        <f>VLOOKUP(C21,'Коды программ'!$A$2:$B$578,2,FALSE)</f>
        <v>Мастер слесарных работ</v>
      </c>
      <c r="E21" s="28" t="s">
        <v>12</v>
      </c>
      <c r="F21" s="32" t="s">
        <v>723</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1" t="str">
        <f t="shared" si="2"/>
        <v>проверка пройдена</v>
      </c>
    </row>
    <row r="22" spans="1:34" ht="31.5" x14ac:dyDescent="0.3">
      <c r="A22" s="27" t="s">
        <v>683</v>
      </c>
      <c r="B22" s="27" t="s">
        <v>598</v>
      </c>
      <c r="C22" s="27" t="s">
        <v>186</v>
      </c>
      <c r="D22" s="27" t="str">
        <f>VLOOKUP(C22,'Коды программ'!$A$2:$B$578,2,FALSE)</f>
        <v>Мастер слесарных работ</v>
      </c>
      <c r="E22" s="28" t="s">
        <v>13</v>
      </c>
      <c r="F22" s="32" t="s">
        <v>15</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1" t="str">
        <f t="shared" si="2"/>
        <v>проверка пройдена</v>
      </c>
    </row>
    <row r="23" spans="1:34" ht="31.5" x14ac:dyDescent="0.3">
      <c r="A23" s="27" t="s">
        <v>683</v>
      </c>
      <c r="B23" s="27" t="s">
        <v>598</v>
      </c>
      <c r="C23" s="27" t="s">
        <v>186</v>
      </c>
      <c r="D23" s="27" t="str">
        <f>VLOOKUP(C23,'Коды программ'!$A$2:$B$578,2,FALSE)</f>
        <v>Мастер слесарных работ</v>
      </c>
      <c r="E23" s="28" t="s">
        <v>14</v>
      </c>
      <c r="F23" s="32" t="s">
        <v>18</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1" t="str">
        <f t="shared" si="2"/>
        <v>проверка пройдена</v>
      </c>
    </row>
    <row r="24" spans="1:34" ht="78.75" x14ac:dyDescent="0.3">
      <c r="A24" s="27" t="s">
        <v>683</v>
      </c>
      <c r="B24" s="27" t="s">
        <v>598</v>
      </c>
      <c r="C24" s="27" t="s">
        <v>199</v>
      </c>
      <c r="D24" s="27" t="str">
        <f>VLOOKUP(C24,'Коды программ'!$A$2:$B$578,2,FALSE)</f>
        <v>Монтаж, техническое обслуживание и ремонт промышленного оборудования (по отраслям)</v>
      </c>
      <c r="E24" s="28" t="s">
        <v>10</v>
      </c>
      <c r="F24" s="29" t="s">
        <v>721</v>
      </c>
      <c r="G24" s="33">
        <v>17</v>
      </c>
      <c r="H24" s="30">
        <v>13</v>
      </c>
      <c r="I24" s="30">
        <v>13</v>
      </c>
      <c r="J24" s="30">
        <v>11</v>
      </c>
      <c r="K24" s="30">
        <v>0</v>
      </c>
      <c r="L24" s="30">
        <v>0</v>
      </c>
      <c r="M24" s="30">
        <v>0</v>
      </c>
      <c r="N24" s="30">
        <v>0</v>
      </c>
      <c r="O24" s="30">
        <v>2</v>
      </c>
      <c r="P24" s="30">
        <v>0</v>
      </c>
      <c r="Q24" s="30">
        <v>0</v>
      </c>
      <c r="R24" s="30">
        <v>0</v>
      </c>
      <c r="S24" s="30">
        <v>0</v>
      </c>
      <c r="T24" s="30">
        <v>0</v>
      </c>
      <c r="U24" s="30">
        <v>0</v>
      </c>
      <c r="V24" s="30">
        <v>0</v>
      </c>
      <c r="W24" s="30">
        <v>0</v>
      </c>
      <c r="X24" s="30">
        <v>0</v>
      </c>
      <c r="Y24" s="30">
        <v>0</v>
      </c>
      <c r="Z24" s="30">
        <v>0</v>
      </c>
      <c r="AA24" s="30">
        <v>2</v>
      </c>
      <c r="AB24" s="30">
        <v>0</v>
      </c>
      <c r="AC24" s="30">
        <v>0</v>
      </c>
      <c r="AD24" s="30">
        <v>0</v>
      </c>
      <c r="AE24" s="30">
        <v>0</v>
      </c>
      <c r="AF24" s="30">
        <v>0</v>
      </c>
      <c r="AG24" s="30">
        <v>0</v>
      </c>
      <c r="AH24" s="3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78.75" x14ac:dyDescent="0.3">
      <c r="A25" s="27" t="s">
        <v>683</v>
      </c>
      <c r="B25" s="27" t="s">
        <v>598</v>
      </c>
      <c r="C25" s="27" t="s">
        <v>199</v>
      </c>
      <c r="D25" s="27" t="str">
        <f>VLOOKUP(C25,'Коды программ'!$A$2:$B$578,2,FALSE)</f>
        <v>Монтаж, техническое обслуживание и ремонт промышленного оборудования (по отраслям)</v>
      </c>
      <c r="E25" s="28" t="s">
        <v>11</v>
      </c>
      <c r="F25" s="32" t="s">
        <v>722</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1"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78.75" x14ac:dyDescent="0.3">
      <c r="A26" s="27" t="s">
        <v>683</v>
      </c>
      <c r="B26" s="27" t="s">
        <v>598</v>
      </c>
      <c r="C26" s="27" t="s">
        <v>199</v>
      </c>
      <c r="D26" s="27" t="str">
        <f>VLOOKUP(C26,'Коды программ'!$A$2:$B$578,2,FALSE)</f>
        <v>Монтаж, техническое обслуживание и ремонт промышленного оборудования (по отраслям)</v>
      </c>
      <c r="E26" s="28" t="s">
        <v>12</v>
      </c>
      <c r="F26" s="32" t="s">
        <v>723</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1" t="str">
        <f t="shared" si="3"/>
        <v>проверка пройдена</v>
      </c>
    </row>
    <row r="27" spans="1:34" ht="78.75" x14ac:dyDescent="0.3">
      <c r="A27" s="27" t="s">
        <v>683</v>
      </c>
      <c r="B27" s="27" t="s">
        <v>598</v>
      </c>
      <c r="C27" s="27" t="s">
        <v>199</v>
      </c>
      <c r="D27" s="27" t="str">
        <f>VLOOKUP(C27,'Коды программ'!$A$2:$B$578,2,FALSE)</f>
        <v>Монтаж, техническое обслуживание и ремонт промышленного оборудования (по отраслям)</v>
      </c>
      <c r="E27" s="28" t="s">
        <v>13</v>
      </c>
      <c r="F27" s="32" t="s">
        <v>15</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1" t="str">
        <f t="shared" si="3"/>
        <v>проверка пройдена</v>
      </c>
    </row>
    <row r="28" spans="1:34" ht="78.75" x14ac:dyDescent="0.3">
      <c r="A28" s="27" t="s">
        <v>683</v>
      </c>
      <c r="B28" s="27" t="s">
        <v>598</v>
      </c>
      <c r="C28" s="27" t="s">
        <v>199</v>
      </c>
      <c r="D28" s="27" t="str">
        <f>VLOOKUP(C28,'Коды программ'!$A$2:$B$578,2,FALSE)</f>
        <v>Монтаж, техническое обслуживание и ремонт промышленного оборудования (по отраслям)</v>
      </c>
      <c r="E28" s="28" t="s">
        <v>14</v>
      </c>
      <c r="F28" s="32" t="s">
        <v>18</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1" t="str">
        <f t="shared" si="3"/>
        <v>проверка пройдена</v>
      </c>
    </row>
    <row r="29" spans="1:34" ht="31.5" x14ac:dyDescent="0.3">
      <c r="A29" s="27" t="s">
        <v>683</v>
      </c>
      <c r="B29" s="27" t="s">
        <v>598</v>
      </c>
      <c r="C29" s="27" t="s">
        <v>425</v>
      </c>
      <c r="D29" s="27" t="str">
        <f>VLOOKUP(C29,'Коды программ'!$A$2:$B$578,2,FALSE)</f>
        <v>Мастер столярного и мебельного производства</v>
      </c>
      <c r="E29" s="28" t="s">
        <v>10</v>
      </c>
      <c r="F29" s="29" t="s">
        <v>721</v>
      </c>
      <c r="G29" s="33">
        <v>6</v>
      </c>
      <c r="H29" s="30">
        <v>5</v>
      </c>
      <c r="I29" s="30">
        <v>2</v>
      </c>
      <c r="J29" s="30">
        <v>5</v>
      </c>
      <c r="K29" s="30">
        <v>0</v>
      </c>
      <c r="L29" s="30">
        <v>0</v>
      </c>
      <c r="M29" s="30">
        <v>0</v>
      </c>
      <c r="N29" s="30">
        <v>1</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1"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1.5" x14ac:dyDescent="0.3">
      <c r="A30" s="27" t="s">
        <v>683</v>
      </c>
      <c r="B30" s="27" t="s">
        <v>598</v>
      </c>
      <c r="C30" s="27" t="s">
        <v>425</v>
      </c>
      <c r="D30" s="27" t="str">
        <f>VLOOKUP(C30,'Коды программ'!$A$2:$B$578,2,FALSE)</f>
        <v>Мастер столярного и мебельного производства</v>
      </c>
      <c r="E30" s="28" t="s">
        <v>11</v>
      </c>
      <c r="F30" s="32" t="s">
        <v>722</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1"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31.5" x14ac:dyDescent="0.3">
      <c r="A31" s="27" t="s">
        <v>683</v>
      </c>
      <c r="B31" s="27" t="s">
        <v>598</v>
      </c>
      <c r="C31" s="27" t="s">
        <v>425</v>
      </c>
      <c r="D31" s="27" t="str">
        <f>VLOOKUP(C31,'Коды программ'!$A$2:$B$578,2,FALSE)</f>
        <v>Мастер столярного и мебельного производства</v>
      </c>
      <c r="E31" s="28" t="s">
        <v>12</v>
      </c>
      <c r="F31" s="32" t="s">
        <v>723</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1" t="str">
        <f t="shared" si="4"/>
        <v>проверка пройдена</v>
      </c>
    </row>
    <row r="32" spans="1:34" ht="31.5" x14ac:dyDescent="0.3">
      <c r="A32" s="27" t="s">
        <v>683</v>
      </c>
      <c r="B32" s="27" t="s">
        <v>598</v>
      </c>
      <c r="C32" s="27" t="s">
        <v>425</v>
      </c>
      <c r="D32" s="27" t="str">
        <f>VLOOKUP(C32,'Коды программ'!$A$2:$B$578,2,FALSE)</f>
        <v>Мастер столярного и мебельного производства</v>
      </c>
      <c r="E32" s="28" t="s">
        <v>13</v>
      </c>
      <c r="F32" s="32" t="s">
        <v>15</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1" t="str">
        <f t="shared" si="4"/>
        <v>проверка пройдена</v>
      </c>
    </row>
    <row r="33" spans="1:34" ht="31.5" x14ac:dyDescent="0.3">
      <c r="A33" s="27" t="s">
        <v>683</v>
      </c>
      <c r="B33" s="27" t="s">
        <v>598</v>
      </c>
      <c r="C33" s="27" t="s">
        <v>425</v>
      </c>
      <c r="D33" s="27" t="str">
        <f>VLOOKUP(C33,'Коды программ'!$A$2:$B$578,2,FALSE)</f>
        <v>Мастер столярного и мебельного производства</v>
      </c>
      <c r="E33" s="28" t="s">
        <v>14</v>
      </c>
      <c r="F33" s="32" t="s">
        <v>18</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1" t="str">
        <f t="shared" si="4"/>
        <v>проверка пройдена</v>
      </c>
    </row>
    <row r="34" spans="1:34" ht="31.5" x14ac:dyDescent="0.3">
      <c r="A34" s="27" t="s">
        <v>683</v>
      </c>
      <c r="B34" s="27" t="s">
        <v>598</v>
      </c>
      <c r="C34" s="27" t="s">
        <v>474</v>
      </c>
      <c r="D34" s="27" t="str">
        <f>VLOOKUP(C34,'Коды программ'!$A$2:$B$578,2,FALSE)</f>
        <v>Технология комплексной переработки древесины</v>
      </c>
      <c r="E34" s="28" t="s">
        <v>10</v>
      </c>
      <c r="F34" s="29" t="s">
        <v>721</v>
      </c>
      <c r="G34" s="33">
        <v>16</v>
      </c>
      <c r="H34" s="30">
        <v>15</v>
      </c>
      <c r="I34" s="30">
        <v>14</v>
      </c>
      <c r="J34" s="30">
        <v>15</v>
      </c>
      <c r="K34" s="30">
        <v>0</v>
      </c>
      <c r="L34" s="30">
        <v>0</v>
      </c>
      <c r="M34" s="30">
        <v>0</v>
      </c>
      <c r="N34" s="30">
        <v>0</v>
      </c>
      <c r="O34" s="30">
        <v>0</v>
      </c>
      <c r="P34" s="30">
        <v>1</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31"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7" t="s">
        <v>683</v>
      </c>
      <c r="B35" s="27" t="s">
        <v>598</v>
      </c>
      <c r="C35" s="27" t="s">
        <v>474</v>
      </c>
      <c r="D35" s="27" t="str">
        <f>VLOOKUP(C35,'Коды программ'!$A$2:$B$578,2,FALSE)</f>
        <v>Технология комплексной переработки древесины</v>
      </c>
      <c r="E35" s="28" t="s">
        <v>11</v>
      </c>
      <c r="F35" s="32" t="s">
        <v>722</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1"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7" t="s">
        <v>683</v>
      </c>
      <c r="B36" s="27" t="s">
        <v>598</v>
      </c>
      <c r="C36" s="27" t="s">
        <v>474</v>
      </c>
      <c r="D36" s="27" t="str">
        <f>VLOOKUP(C36,'Коды программ'!$A$2:$B$578,2,FALSE)</f>
        <v>Технология комплексной переработки древесины</v>
      </c>
      <c r="E36" s="28" t="s">
        <v>12</v>
      </c>
      <c r="F36" s="32" t="s">
        <v>723</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1" t="str">
        <f t="shared" si="5"/>
        <v>проверка пройдена</v>
      </c>
    </row>
    <row r="37" spans="1:34" ht="31.5" x14ac:dyDescent="0.3">
      <c r="A37" s="27" t="s">
        <v>683</v>
      </c>
      <c r="B37" s="27" t="s">
        <v>598</v>
      </c>
      <c r="C37" s="27" t="s">
        <v>474</v>
      </c>
      <c r="D37" s="27" t="str">
        <f>VLOOKUP(C37,'Коды программ'!$A$2:$B$578,2,FALSE)</f>
        <v>Технология комплексной переработки древесины</v>
      </c>
      <c r="E37" s="28" t="s">
        <v>13</v>
      </c>
      <c r="F37" s="32" t="s">
        <v>15</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1" t="str">
        <f t="shared" si="5"/>
        <v>проверка пройдена</v>
      </c>
    </row>
    <row r="38" spans="1:34" ht="31.5" x14ac:dyDescent="0.3">
      <c r="A38" s="27" t="s">
        <v>683</v>
      </c>
      <c r="B38" s="27" t="s">
        <v>598</v>
      </c>
      <c r="C38" s="27" t="s">
        <v>474</v>
      </c>
      <c r="D38" s="27" t="str">
        <f>VLOOKUP(C38,'Коды программ'!$A$2:$B$578,2,FALSE)</f>
        <v>Технология комплексной переработки древесины</v>
      </c>
      <c r="E38" s="28" t="s">
        <v>14</v>
      </c>
      <c r="F38" s="32" t="s">
        <v>18</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1" t="str">
        <f t="shared" si="5"/>
        <v>проверка пройдена</v>
      </c>
    </row>
    <row r="39" spans="1:34" ht="31.5" x14ac:dyDescent="0.3">
      <c r="A39" s="27" t="s">
        <v>683</v>
      </c>
      <c r="B39" s="27" t="s">
        <v>598</v>
      </c>
      <c r="C39" s="27" t="s">
        <v>493</v>
      </c>
      <c r="D39" s="27" t="str">
        <f>VLOOKUP(C39,'Коды программ'!$A$2:$B$578,2,FALSE)</f>
        <v>Продавец, контролер-кассир</v>
      </c>
      <c r="E39" s="28" t="s">
        <v>10</v>
      </c>
      <c r="F39" s="29" t="s">
        <v>721</v>
      </c>
      <c r="G39" s="33">
        <v>8</v>
      </c>
      <c r="H39" s="30">
        <v>7</v>
      </c>
      <c r="I39" s="30">
        <v>7</v>
      </c>
      <c r="J39" s="30">
        <v>7</v>
      </c>
      <c r="K39" s="30">
        <v>0</v>
      </c>
      <c r="L39" s="30">
        <v>0</v>
      </c>
      <c r="M39" s="30">
        <v>1</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1"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ht="31.5" x14ac:dyDescent="0.3">
      <c r="A40" s="27" t="s">
        <v>683</v>
      </c>
      <c r="B40" s="27" t="s">
        <v>598</v>
      </c>
      <c r="C40" s="27" t="s">
        <v>493</v>
      </c>
      <c r="D40" s="27" t="str">
        <f>VLOOKUP(C40,'Коды программ'!$A$2:$B$578,2,FALSE)</f>
        <v>Продавец, контролер-кассир</v>
      </c>
      <c r="E40" s="28" t="s">
        <v>11</v>
      </c>
      <c r="F40" s="32" t="s">
        <v>722</v>
      </c>
      <c r="G40" s="30">
        <v>1</v>
      </c>
      <c r="H40" s="30">
        <v>1</v>
      </c>
      <c r="I40" s="30">
        <v>1</v>
      </c>
      <c r="J40" s="30">
        <v>1</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31"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ht="31.5" x14ac:dyDescent="0.3">
      <c r="A41" s="27" t="s">
        <v>683</v>
      </c>
      <c r="B41" s="27" t="s">
        <v>598</v>
      </c>
      <c r="C41" s="27" t="s">
        <v>493</v>
      </c>
      <c r="D41" s="27" t="str">
        <f>VLOOKUP(C41,'Коды программ'!$A$2:$B$578,2,FALSE)</f>
        <v>Продавец, контролер-кассир</v>
      </c>
      <c r="E41" s="28" t="s">
        <v>12</v>
      </c>
      <c r="F41" s="32" t="s">
        <v>723</v>
      </c>
      <c r="G41" s="30">
        <v>1</v>
      </c>
      <c r="H41" s="30">
        <v>1</v>
      </c>
      <c r="I41" s="30">
        <v>1</v>
      </c>
      <c r="J41" s="30">
        <v>1</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1" t="str">
        <f t="shared" si="6"/>
        <v>проверка пройдена</v>
      </c>
    </row>
    <row r="42" spans="1:34" ht="31.5" x14ac:dyDescent="0.3">
      <c r="A42" s="27" t="s">
        <v>683</v>
      </c>
      <c r="B42" s="27" t="s">
        <v>598</v>
      </c>
      <c r="C42" s="27" t="s">
        <v>493</v>
      </c>
      <c r="D42" s="27" t="str">
        <f>VLOOKUP(C42,'Коды программ'!$A$2:$B$578,2,FALSE)</f>
        <v>Продавец, контролер-кассир</v>
      </c>
      <c r="E42" s="28" t="s">
        <v>13</v>
      </c>
      <c r="F42" s="32" t="s">
        <v>15</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1" t="str">
        <f t="shared" si="6"/>
        <v>проверка пройдена</v>
      </c>
    </row>
    <row r="43" spans="1:34" ht="31.5" x14ac:dyDescent="0.3">
      <c r="A43" s="27" t="s">
        <v>683</v>
      </c>
      <c r="B43" s="27" t="s">
        <v>598</v>
      </c>
      <c r="C43" s="27" t="s">
        <v>493</v>
      </c>
      <c r="D43" s="27" t="str">
        <f>VLOOKUP(C43,'Коды программ'!$A$2:$B$578,2,FALSE)</f>
        <v>Продавец, контролер-кассир</v>
      </c>
      <c r="E43" s="28" t="s">
        <v>14</v>
      </c>
      <c r="F43" s="32" t="s">
        <v>18</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1" t="str">
        <f t="shared" si="6"/>
        <v>проверка пройдена</v>
      </c>
    </row>
    <row r="44" spans="1:34" x14ac:dyDescent="0.3">
      <c r="G44" s="26">
        <f>SUM(G9,G14,G19,G24,G29,G34,G39)</f>
        <v>95</v>
      </c>
    </row>
    <row r="46" spans="1:34" x14ac:dyDescent="0.3">
      <c r="A46" s="51" t="s">
        <v>725</v>
      </c>
      <c r="B46" s="51"/>
      <c r="C46" s="51"/>
      <c r="D46" s="51"/>
      <c r="E46" s="51"/>
      <c r="F46" s="51"/>
      <c r="G46" s="20"/>
      <c r="H46" s="20"/>
      <c r="I46" s="20"/>
      <c r="J46" s="20"/>
      <c r="K46" s="20"/>
      <c r="L46" s="20"/>
      <c r="M46" s="20"/>
      <c r="N46" s="20"/>
      <c r="O46" s="20"/>
      <c r="P46" s="20"/>
      <c r="Q46" s="20"/>
      <c r="R46" s="20"/>
      <c r="S46" s="20"/>
      <c r="T46" s="20"/>
      <c r="U46" s="20"/>
      <c r="V46" s="20"/>
      <c r="W46" s="11"/>
      <c r="X46" s="11"/>
      <c r="Y46" s="11"/>
      <c r="Z46" s="11"/>
      <c r="AA46" s="11"/>
      <c r="AB46" s="11"/>
      <c r="AC46" s="11"/>
      <c r="AD46" s="11"/>
      <c r="AE46" s="11"/>
      <c r="AF46" s="11"/>
      <c r="AG46" s="5"/>
    </row>
    <row r="48" spans="1:34" x14ac:dyDescent="0.3">
      <c r="A48" s="49" t="s">
        <v>1329</v>
      </c>
      <c r="B48" s="49"/>
      <c r="C48" s="49"/>
      <c r="D48" s="49"/>
    </row>
    <row r="49" spans="1:11" ht="40.5" x14ac:dyDescent="0.3">
      <c r="A49" s="19" t="s">
        <v>1319</v>
      </c>
      <c r="B49" s="19" t="s">
        <v>1320</v>
      </c>
      <c r="C49" s="19" t="s">
        <v>1321</v>
      </c>
      <c r="D49" s="19" t="s">
        <v>1322</v>
      </c>
      <c r="K49" s="12"/>
    </row>
    <row r="50" spans="1:11" ht="56.25" x14ac:dyDescent="0.3">
      <c r="A50" s="23" t="s">
        <v>1345</v>
      </c>
      <c r="B50" s="24" t="s">
        <v>1344</v>
      </c>
      <c r="C50" s="25" t="s">
        <v>1343</v>
      </c>
      <c r="D50" s="24" t="s">
        <v>1346</v>
      </c>
    </row>
  </sheetData>
  <mergeCells count="18">
    <mergeCell ref="A48:D48"/>
    <mergeCell ref="AH5:AH7"/>
    <mergeCell ref="A46:F46"/>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3" type="noConversion"/>
  <hyperlinks>
    <hyperlink ref="C50" r:id="rId1" xr:uid="{00000000-0004-0000-0000-000000000000}"/>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C9:C45</xm:sqref>
        </x14:dataValidation>
        <x14:dataValidation type="list" allowBlank="1" showInputMessage="1" showErrorMessage="1" xr:uid="{00000000-0002-0000-0000-000001000000}">
          <x14:formula1>
            <xm:f>'Коды программ'!$G$2:$G$86</xm:f>
          </x14:formula1>
          <xm:sqref>B9:B45</xm:sqref>
        </x14:dataValidation>
        <x14:dataValidation type="list" allowBlank="1" showInputMessage="1" showErrorMessage="1" xr:uid="{00000000-0002-0000-0000-000002000000}">
          <x14:formula1>
            <xm:f>'Коды программ'!$K$2:$K$9</xm:f>
          </x14:formula1>
          <xm:sqref>A9:A45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2023-01-13T00:12:21Z</dcterms:modified>
</cp:coreProperties>
</file>